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Prix" sheetId="1" r:id="rId1"/>
    <sheet name="RESERVATION" sheetId="2" r:id="rId2"/>
  </sheets>
  <definedNames>
    <definedName name="aromatiques">Prix!$C$11</definedName>
    <definedName name="aubergine">Prix!$C$4</definedName>
    <definedName name="betterave">Prix!$C$14</definedName>
    <definedName name="CELERI">Prix!$C$15</definedName>
    <definedName name="choux">Prix!$C$13</definedName>
    <definedName name="concombre">Prix!$C$9</definedName>
    <definedName name="cornichon">Prix!$C$8</definedName>
    <definedName name="courge">Prix!$C$10</definedName>
    <definedName name="courgette">Prix!$C$6</definedName>
    <definedName name="fleurs">Prix!$C$12</definedName>
    <definedName name="melon">Prix!$C$7</definedName>
    <definedName name="Poireau">Prix!$C$17</definedName>
    <definedName name="poivron">Prix!$C$5</definedName>
    <definedName name="salades">Prix!$C$16</definedName>
    <definedName name="tomates">Prix!$C$2</definedName>
    <definedName name="tomates_cerise">Prix!$C$3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5" i="2"/>
  <c r="E85" s="1"/>
  <c r="C84"/>
  <c r="E84" s="1"/>
  <c r="C75"/>
  <c r="C82"/>
  <c r="E82" s="1"/>
  <c r="C81"/>
  <c r="E81" s="1"/>
  <c r="C80"/>
  <c r="E80" s="1"/>
  <c r="C58"/>
  <c r="E58" s="1"/>
  <c r="C57"/>
  <c r="E57" s="1"/>
  <c r="C56"/>
  <c r="E56" s="1"/>
  <c r="C55"/>
  <c r="E55" s="1"/>
  <c r="C54"/>
  <c r="E54" s="1"/>
  <c r="C53"/>
  <c r="E53" s="1"/>
  <c r="C52"/>
  <c r="E52" s="1"/>
  <c r="C51"/>
  <c r="E51" s="1"/>
  <c r="C50"/>
  <c r="E50" s="1"/>
  <c r="C49"/>
  <c r="E49" s="1"/>
  <c r="C48"/>
  <c r="E48" s="1"/>
  <c r="C46"/>
  <c r="E46" s="1"/>
  <c r="C44"/>
  <c r="E44" s="1"/>
  <c r="C43"/>
  <c r="E43" s="1"/>
  <c r="C42"/>
  <c r="E42" s="1"/>
  <c r="C39"/>
  <c r="E39" s="1"/>
  <c r="C38"/>
  <c r="E38" s="1"/>
  <c r="C36"/>
  <c r="E36" s="1"/>
  <c r="C35"/>
  <c r="E35" s="1"/>
  <c r="C34"/>
  <c r="E34" s="1"/>
  <c r="C32"/>
  <c r="E32" s="1"/>
  <c r="C30"/>
  <c r="E30" s="1"/>
  <c r="C29"/>
  <c r="E29" s="1"/>
  <c r="C28"/>
  <c r="E28" s="1"/>
  <c r="C27"/>
  <c r="E27" s="1"/>
  <c r="C26"/>
  <c r="E26" s="1"/>
  <c r="C18"/>
  <c r="E18" s="1"/>
  <c r="C17"/>
  <c r="E17" s="1"/>
  <c r="C16"/>
  <c r="E16" s="1"/>
  <c r="C15"/>
  <c r="E15" s="1"/>
  <c r="C14"/>
  <c r="E14" s="1"/>
  <c r="C13"/>
  <c r="E13" s="1"/>
  <c r="C12"/>
  <c r="E12" s="1"/>
  <c r="C11"/>
  <c r="E11" s="1"/>
  <c r="C10"/>
  <c r="E10" s="1"/>
  <c r="C9"/>
  <c r="E9" s="1"/>
  <c r="C8"/>
  <c r="E8" s="1"/>
  <c r="C7"/>
  <c r="E7" s="1"/>
  <c r="C6"/>
  <c r="E6" s="1"/>
  <c r="C17" i="1"/>
  <c r="C86" i="2" s="1"/>
  <c r="E86" s="1"/>
  <c r="C16" i="1"/>
  <c r="C15"/>
  <c r="C14"/>
  <c r="C83" i="2" s="1"/>
  <c r="E83" s="1"/>
  <c r="C13" i="1"/>
  <c r="C79" i="2" s="1"/>
  <c r="E79" s="1"/>
  <c r="C12" i="1"/>
  <c r="C11"/>
  <c r="C73" i="2" s="1"/>
  <c r="E73" s="1"/>
  <c r="C10" i="1"/>
  <c r="C47" i="2" s="1"/>
  <c r="E47" s="1"/>
  <c r="C9" i="1"/>
  <c r="C37" i="2" s="1"/>
  <c r="E37" s="1"/>
  <c r="C8" i="1"/>
  <c r="C7"/>
  <c r="C41" i="2" s="1"/>
  <c r="E41" s="1"/>
  <c r="C6" i="1"/>
  <c r="C5"/>
  <c r="C33" i="2" s="1"/>
  <c r="E33" s="1"/>
  <c r="C4" i="1"/>
  <c r="C3"/>
  <c r="C23" i="2" s="1"/>
  <c r="E23" s="1"/>
  <c r="C2" i="1"/>
  <c r="C22" i="2" l="1"/>
  <c r="E22" s="1"/>
  <c r="C21"/>
  <c r="E21" s="1"/>
  <c r="C25"/>
  <c r="E25" s="1"/>
  <c r="C31"/>
  <c r="E31" s="1"/>
  <c r="C77"/>
  <c r="E77" s="1"/>
  <c r="C40"/>
  <c r="E40" s="1"/>
  <c r="C60"/>
  <c r="E60" s="1"/>
  <c r="C62"/>
  <c r="E62" s="1"/>
  <c r="C64"/>
  <c r="E64" s="1"/>
  <c r="C66"/>
  <c r="E66" s="1"/>
  <c r="C68"/>
  <c r="E68" s="1"/>
  <c r="C70"/>
  <c r="E70" s="1"/>
  <c r="C74"/>
  <c r="E74" s="1"/>
  <c r="C76"/>
  <c r="E76" s="1"/>
  <c r="C78"/>
  <c r="E78" s="1"/>
  <c r="C24"/>
  <c r="E24" s="1"/>
  <c r="C72"/>
  <c r="E72" s="1"/>
  <c r="C20"/>
  <c r="E20" s="1"/>
  <c r="C19"/>
  <c r="E19" s="1"/>
  <c r="C45"/>
  <c r="E45" s="1"/>
  <c r="C59"/>
  <c r="E59" s="1"/>
  <c r="C61"/>
  <c r="E61" s="1"/>
  <c r="C63"/>
  <c r="E63" s="1"/>
  <c r="C65"/>
  <c r="E65" s="1"/>
  <c r="C67"/>
  <c r="E67" s="1"/>
  <c r="C69"/>
  <c r="E69" s="1"/>
  <c r="C71"/>
  <c r="E71" s="1"/>
  <c r="E75"/>
  <c r="E3" l="1"/>
</calcChain>
</file>

<file path=xl/sharedStrings.xml><?xml version="1.0" encoding="utf-8"?>
<sst xmlns="http://schemas.openxmlformats.org/spreadsheetml/2006/main" count="129" uniqueCount="118">
  <si>
    <t>Prix d’achat</t>
  </si>
  <si>
    <t>Prix de vente</t>
  </si>
  <si>
    <t>TOMATE</t>
  </si>
  <si>
    <t>TOMATE CERISE</t>
  </si>
  <si>
    <t>AUBERGINE</t>
  </si>
  <si>
    <t>POIVRON</t>
  </si>
  <si>
    <t>COURGETTE</t>
  </si>
  <si>
    <t>MELON</t>
  </si>
  <si>
    <t>CORNICHON</t>
  </si>
  <si>
    <t>CONCOMBRE</t>
  </si>
  <si>
    <t>COURGE</t>
  </si>
  <si>
    <t>AROMATIQUES</t>
  </si>
  <si>
    <t>FLEURS</t>
  </si>
  <si>
    <t>RESERVATION AU NOM DE :</t>
  </si>
  <si>
    <t>Total de la commande</t>
  </si>
  <si>
    <t>Prix unitaire</t>
  </si>
  <si>
    <t>Quantité</t>
  </si>
  <si>
    <t>Total</t>
  </si>
  <si>
    <t>TOMATES</t>
  </si>
  <si>
    <t>ANDINE</t>
  </si>
  <si>
    <t>ALBENGA LIGURIA</t>
  </si>
  <si>
    <t>COEUR DE BOEUF ROUGE</t>
  </si>
  <si>
    <t>COEUR DE BOEUF ORANGE</t>
  </si>
  <si>
    <t>GRAPPE MATINA</t>
  </si>
  <si>
    <t>RIO GRANDE</t>
  </si>
  <si>
    <t>GREGORI ALTAÏ</t>
  </si>
  <si>
    <t>ROSE DE BERNE</t>
  </si>
  <si>
    <t>NOIRE DE CRIMEE</t>
  </si>
  <si>
    <t>ORANGE QUEEN</t>
  </si>
  <si>
    <t>ANANAS</t>
  </si>
  <si>
    <t>MARMANDE</t>
  </si>
  <si>
    <t>SAINT PIERRE</t>
  </si>
  <si>
    <t>TOMATES CERISE</t>
  </si>
  <si>
    <t>CERISE ROUGE</t>
  </si>
  <si>
    <t>POIRE ROUGE</t>
  </si>
  <si>
    <t>POIRE JAUNE</t>
  </si>
  <si>
    <t>BLACK CHERRY</t>
  </si>
  <si>
    <t>BLUSH</t>
  </si>
  <si>
    <t>SNOWBERRY</t>
  </si>
  <si>
    <t>GREEN DR FROSTED</t>
  </si>
  <si>
    <t>AUBERGINES</t>
  </si>
  <si>
    <t>SLIM JIM</t>
  </si>
  <si>
    <t>VIOLETTE TOULOUSE</t>
  </si>
  <si>
    <t>BARBENTANE</t>
  </si>
  <si>
    <t>ROTONDA BIANCA</t>
  </si>
  <si>
    <t>MINI BELL RED</t>
  </si>
  <si>
    <t>MINI BELL YELLOW</t>
  </si>
  <si>
    <t>DOUX D'ESPAGNE</t>
  </si>
  <si>
    <t>CALIFORNIA ORANGE</t>
  </si>
  <si>
    <t>GORRIA</t>
  </si>
  <si>
    <t>COURGETTES</t>
  </si>
  <si>
    <t>ZUBODA</t>
  </si>
  <si>
    <t>GOLD RUSH</t>
  </si>
  <si>
    <t>TELEGRAPH IMPROVED</t>
  </si>
  <si>
    <t>TANJA</t>
  </si>
  <si>
    <t>CORNICHONS</t>
  </si>
  <si>
    <t>VERT FIN DE MEAUX</t>
  </si>
  <si>
    <t>MELONS</t>
  </si>
  <si>
    <t>BOULE D'OR</t>
  </si>
  <si>
    <t>CHARENTAIS PRECOCE DU ROC</t>
  </si>
  <si>
    <t>COURGES</t>
  </si>
  <si>
    <t>NUTTERBUTTER</t>
  </si>
  <si>
    <t>POTIMARON RED KURI</t>
  </si>
  <si>
    <t>POTIRON MUSQUEE DE PROVENCE</t>
  </si>
  <si>
    <t>POTIRON ROUGE VID D'ETAMPES</t>
  </si>
  <si>
    <t>SPAGHETTI</t>
  </si>
  <si>
    <t>BLEU DE HONGRIE</t>
  </si>
  <si>
    <t>ZINNIA</t>
  </si>
  <si>
    <t>CALENDULA</t>
  </si>
  <si>
    <t>ZINNIA MEXICAIN</t>
  </si>
  <si>
    <t>COSMOS</t>
  </si>
  <si>
    <t>IMMORTELLE</t>
  </si>
  <si>
    <t>BLEUET</t>
  </si>
  <si>
    <t>CAPUCINE</t>
  </si>
  <si>
    <t>TOURNESOL</t>
  </si>
  <si>
    <t>CAMOMILLE</t>
  </si>
  <si>
    <t>PAVOT CALIFORNIE</t>
  </si>
  <si>
    <t>OEILLETS D'INDE</t>
  </si>
  <si>
    <t>THYM CITRON</t>
  </si>
  <si>
    <t>BASILIC VERT EVI</t>
  </si>
  <si>
    <t>BASILIC POURPRE OSMIN</t>
  </si>
  <si>
    <t>BASILIC TULSI</t>
  </si>
  <si>
    <t>ORIGAN DE SYRIE</t>
  </si>
  <si>
    <t>PERSIL FRISE</t>
  </si>
  <si>
    <t>PERSIL GEANT D'ITALIE</t>
  </si>
  <si>
    <t>THYM D'HIVER</t>
  </si>
  <si>
    <t>SARRIETTE VIVACE</t>
  </si>
  <si>
    <t>SAUGE OFFICINALE</t>
  </si>
  <si>
    <t>CIBOULETTE</t>
  </si>
  <si>
    <t>ROMARIN</t>
  </si>
  <si>
    <t>LAVANDE</t>
  </si>
  <si>
    <t>MENTHE VERTE</t>
  </si>
  <si>
    <t>ANETH</t>
  </si>
  <si>
    <t>CORIANDRE</t>
  </si>
  <si>
    <t>POIREAUX MONSTRUEUX DE CARENTAN X50</t>
  </si>
  <si>
    <t>BRANCHE</t>
  </si>
  <si>
    <t>RAVE</t>
  </si>
  <si>
    <t xml:space="preserve">BETTERAVE ROUGE ALVRO MONO  </t>
  </si>
  <si>
    <t>CHOUX *</t>
  </si>
  <si>
    <t>BETTERAVE *</t>
  </si>
  <si>
    <t>CELERI *</t>
  </si>
  <si>
    <t>SALADES *</t>
  </si>
  <si>
    <t xml:space="preserve"> * Pour 5 plants commandés, un 6e plant offert</t>
  </si>
  <si>
    <r>
      <t xml:space="preserve"> </t>
    </r>
    <r>
      <rPr>
        <b/>
        <sz val="12"/>
        <color rgb="FF000000"/>
        <rFont val="Calibri"/>
        <family val="2"/>
      </rPr>
      <t>* Pour 5 plants commandés, un 6e plant offert</t>
    </r>
  </si>
  <si>
    <r>
      <t xml:space="preserve"> </t>
    </r>
    <r>
      <rPr>
        <b/>
        <sz val="12"/>
        <color rgb="FF000000"/>
        <rFont val="Calibri"/>
        <family val="2"/>
      </rPr>
      <t xml:space="preserve"> * Pour 5 plants commandés, un 6e plant offert</t>
    </r>
  </si>
  <si>
    <t>POIREAU x50</t>
  </si>
  <si>
    <r>
      <t xml:space="preserve">CHOUX </t>
    </r>
    <r>
      <rPr>
        <b/>
        <sz val="10"/>
        <color rgb="FF000000"/>
        <rFont val="Calibri"/>
        <family val="2"/>
      </rPr>
      <t>*</t>
    </r>
  </si>
  <si>
    <t xml:space="preserve">CABU BLANC NAGELS FRUHWEISS  </t>
  </si>
  <si>
    <t xml:space="preserve">CABU ROUGE AMARANT  </t>
  </si>
  <si>
    <t xml:space="preserve">FLEUR ADONA F1  </t>
  </si>
  <si>
    <t xml:space="preserve">BROCOLI VOCINA F1  </t>
  </si>
  <si>
    <t xml:space="preserve">BRUXELLES NOTIC F1  </t>
  </si>
  <si>
    <t xml:space="preserve">BATAVIA ROUGE CARMEN  </t>
  </si>
  <si>
    <t xml:space="preserve">LAITUE ROUGE SINISA  </t>
  </si>
  <si>
    <t xml:space="preserve">FDC ROUGE ALONIX  </t>
  </si>
  <si>
    <t>Lot de 50</t>
  </si>
  <si>
    <t>* Pour 5 plants achetés, le 6e plant offert</t>
  </si>
  <si>
    <r>
      <t xml:space="preserve">POIREAUX </t>
    </r>
    <r>
      <rPr>
        <b/>
        <sz val="12"/>
        <color rgb="FF000000"/>
        <rFont val="Calibri"/>
        <family val="2"/>
      </rPr>
      <t>x50</t>
    </r>
  </si>
</sst>
</file>

<file path=xl/styles.xml><?xml version="1.0" encoding="utf-8"?>
<styleSheet xmlns="http://schemas.openxmlformats.org/spreadsheetml/2006/main">
  <numFmts count="2">
    <numFmt numFmtId="164" formatCode="_-* #,##0.00\ [$€-40C]_-;\-* #,##0.00\ [$€-40C]_-;_-* \-??\ [$€-40C]_-;_-@_-"/>
    <numFmt numFmtId="165" formatCode="#,##0.00\ [$€-40C];[Red]\-#,##0.00\ [$€-40C]"/>
  </numFmts>
  <fonts count="10">
    <font>
      <sz val="12"/>
      <color rgb="FF000000"/>
      <name val="Calibri"/>
      <family val="2"/>
      <charset val="1"/>
    </font>
    <font>
      <sz val="10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28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4EA6B"/>
        <bgColor rgb="FFFFE994"/>
      </patternFill>
    </fill>
    <fill>
      <patternFill patternType="solid">
        <fgColor rgb="FFFFE994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CCC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BFBFBF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A6099"/>
      </left>
      <right/>
      <top style="thin">
        <color rgb="FF2A6099"/>
      </top>
      <bottom style="thin">
        <color rgb="FF2A6099"/>
      </bottom>
      <diagonal/>
    </border>
    <border>
      <left/>
      <right style="thin">
        <color rgb="FF2A6099"/>
      </right>
      <top style="thin">
        <color rgb="FF2A6099"/>
      </top>
      <bottom style="thin">
        <color rgb="FF2A6099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Protection="1"/>
    <xf numFmtId="0" fontId="0" fillId="0" borderId="1" xfId="0" applyFont="1" applyBorder="1" applyProtection="1"/>
    <xf numFmtId="165" fontId="0" fillId="0" borderId="1" xfId="0" applyNumberFormat="1" applyFont="1" applyBorder="1" applyProtection="1"/>
    <xf numFmtId="165" fontId="0" fillId="0" borderId="0" xfId="0" applyNumberFormat="1" applyProtection="1"/>
    <xf numFmtId="0" fontId="0" fillId="0" borderId="8" xfId="0" applyFont="1" applyBorder="1" applyAlignment="1" applyProtection="1">
      <alignment horizontal="right"/>
    </xf>
    <xf numFmtId="0" fontId="0" fillId="0" borderId="9" xfId="0" applyFont="1" applyBorder="1" applyProtection="1"/>
    <xf numFmtId="0" fontId="0" fillId="0" borderId="0" xfId="0" applyAlignment="1" applyProtection="1">
      <alignment horizontal="center" vertical="center"/>
    </xf>
    <xf numFmtId="165" fontId="5" fillId="3" borderId="11" xfId="0" applyNumberFormat="1" applyFont="1" applyFill="1" applyBorder="1" applyProtection="1"/>
    <xf numFmtId="165" fontId="0" fillId="0" borderId="12" xfId="0" applyNumberFormat="1" applyFont="1" applyBorder="1" applyAlignment="1" applyProtection="1">
      <alignment horizontal="right"/>
    </xf>
    <xf numFmtId="165" fontId="0" fillId="0" borderId="9" xfId="0" applyNumberFormat="1" applyFont="1" applyBorder="1" applyProtection="1"/>
    <xf numFmtId="0" fontId="5" fillId="0" borderId="8" xfId="0" applyFont="1" applyBorder="1" applyAlignment="1" applyProtection="1">
      <alignment horizontal="center"/>
    </xf>
    <xf numFmtId="165" fontId="5" fillId="0" borderId="12" xfId="0" applyNumberFormat="1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4" borderId="5" xfId="0" applyFont="1" applyFill="1" applyBorder="1" applyProtection="1"/>
    <xf numFmtId="165" fontId="6" fillId="5" borderId="14" xfId="0" applyNumberFormat="1" applyFont="1" applyFill="1" applyBorder="1" applyProtection="1"/>
    <xf numFmtId="0" fontId="0" fillId="2" borderId="15" xfId="0" applyFill="1" applyBorder="1" applyProtection="1">
      <protection locked="0"/>
    </xf>
    <xf numFmtId="165" fontId="0" fillId="5" borderId="15" xfId="0" applyNumberFormat="1" applyFill="1" applyBorder="1" applyProtection="1"/>
    <xf numFmtId="0" fontId="0" fillId="5" borderId="15" xfId="0" applyFill="1" applyBorder="1" applyProtection="1"/>
    <xf numFmtId="0" fontId="0" fillId="0" borderId="5" xfId="0" applyFont="1" applyBorder="1" applyProtection="1"/>
    <xf numFmtId="165" fontId="6" fillId="0" borderId="16" xfId="0" applyNumberFormat="1" applyFont="1" applyBorder="1" applyProtection="1"/>
    <xf numFmtId="165" fontId="6" fillId="5" borderId="16" xfId="0" applyNumberFormat="1" applyFont="1" applyFill="1" applyBorder="1" applyProtection="1"/>
    <xf numFmtId="165" fontId="0" fillId="5" borderId="9" xfId="0" applyNumberFormat="1" applyFill="1" applyBorder="1" applyProtection="1"/>
    <xf numFmtId="0" fontId="0" fillId="5" borderId="9" xfId="0" applyFill="1" applyBorder="1" applyProtection="1"/>
    <xf numFmtId="165" fontId="6" fillId="5" borderId="17" xfId="0" applyNumberFormat="1" applyFont="1" applyFill="1" applyBorder="1" applyProtection="1"/>
    <xf numFmtId="165" fontId="6" fillId="0" borderId="14" xfId="0" applyNumberFormat="1" applyFont="1" applyBorder="1" applyProtection="1"/>
    <xf numFmtId="165" fontId="6" fillId="6" borderId="16" xfId="0" applyNumberFormat="1" applyFont="1" applyFill="1" applyBorder="1" applyProtection="1"/>
    <xf numFmtId="165" fontId="0" fillId="6" borderId="9" xfId="0" applyNumberFormat="1" applyFill="1" applyBorder="1" applyProtection="1"/>
    <xf numFmtId="0" fontId="0" fillId="6" borderId="9" xfId="0" applyFill="1" applyBorder="1" applyProtection="1"/>
    <xf numFmtId="165" fontId="6" fillId="7" borderId="16" xfId="0" applyNumberFormat="1" applyFont="1" applyFill="1" applyBorder="1" applyProtection="1"/>
    <xf numFmtId="165" fontId="0" fillId="7" borderId="9" xfId="0" applyNumberFormat="1" applyFill="1" applyBorder="1" applyProtection="1"/>
    <xf numFmtId="165" fontId="6" fillId="0" borderId="17" xfId="0" applyNumberFormat="1" applyFont="1" applyBorder="1" applyProtection="1"/>
    <xf numFmtId="0" fontId="6" fillId="6" borderId="13" xfId="0" applyFont="1" applyFill="1" applyBorder="1" applyAlignment="1" applyProtection="1">
      <alignment horizontal="center" vertical="center"/>
    </xf>
    <xf numFmtId="165" fontId="6" fillId="6" borderId="13" xfId="0" applyNumberFormat="1" applyFont="1" applyFill="1" applyBorder="1" applyProtection="1"/>
    <xf numFmtId="0" fontId="0" fillId="6" borderId="0" xfId="0" applyFill="1" applyProtection="1"/>
    <xf numFmtId="0" fontId="0" fillId="4" borderId="0" xfId="0" applyFill="1" applyProtection="1"/>
    <xf numFmtId="165" fontId="0" fillId="7" borderId="9" xfId="0" applyNumberFormat="1" applyFont="1" applyFill="1" applyBorder="1" applyProtection="1"/>
    <xf numFmtId="165" fontId="6" fillId="0" borderId="18" xfId="0" applyNumberFormat="1" applyFont="1" applyBorder="1" applyProtection="1"/>
    <xf numFmtId="165" fontId="6" fillId="7" borderId="18" xfId="0" applyNumberFormat="1" applyFont="1" applyFill="1" applyBorder="1" applyProtection="1"/>
    <xf numFmtId="165" fontId="0" fillId="6" borderId="14" xfId="0" applyNumberFormat="1" applyFont="1" applyFill="1" applyBorder="1" applyProtection="1"/>
    <xf numFmtId="165" fontId="0" fillId="5" borderId="16" xfId="0" applyNumberFormat="1" applyFont="1" applyFill="1" applyBorder="1" applyProtection="1"/>
    <xf numFmtId="165" fontId="0" fillId="5" borderId="9" xfId="0" applyNumberFormat="1" applyFont="1" applyFill="1" applyBorder="1" applyProtection="1"/>
    <xf numFmtId="165" fontId="0" fillId="6" borderId="16" xfId="0" applyNumberFormat="1" applyFont="1" applyFill="1" applyBorder="1" applyProtection="1"/>
    <xf numFmtId="165" fontId="0" fillId="6" borderId="17" xfId="0" applyNumberFormat="1" applyFont="1" applyFill="1" applyBorder="1" applyProtection="1"/>
    <xf numFmtId="165" fontId="0" fillId="4" borderId="0" xfId="0" applyNumberFormat="1" applyFill="1" applyProtection="1"/>
    <xf numFmtId="165" fontId="0" fillId="5" borderId="0" xfId="0" applyNumberFormat="1" applyFill="1" applyProtection="1"/>
    <xf numFmtId="165" fontId="0" fillId="0" borderId="13" xfId="0" applyNumberFormat="1" applyFont="1" applyBorder="1" applyProtection="1"/>
    <xf numFmtId="165" fontId="0" fillId="5" borderId="13" xfId="0" applyNumberFormat="1" applyFont="1" applyFill="1" applyBorder="1" applyProtection="1"/>
    <xf numFmtId="0" fontId="0" fillId="6" borderId="1" xfId="0" applyFill="1" applyBorder="1" applyProtection="1"/>
    <xf numFmtId="165" fontId="0" fillId="6" borderId="1" xfId="0" applyNumberFormat="1" applyFill="1" applyBorder="1" applyProtection="1"/>
    <xf numFmtId="165" fontId="0" fillId="6" borderId="0" xfId="0" applyNumberFormat="1" applyFill="1" applyProtection="1"/>
    <xf numFmtId="164" fontId="0" fillId="0" borderId="0" xfId="0" applyNumberFormat="1" applyProtection="1"/>
    <xf numFmtId="164" fontId="0" fillId="0" borderId="1" xfId="0" applyNumberFormat="1" applyFont="1" applyBorder="1" applyProtection="1"/>
    <xf numFmtId="0" fontId="0" fillId="6" borderId="14" xfId="0" applyFill="1" applyBorder="1" applyProtection="1"/>
    <xf numFmtId="0" fontId="0" fillId="7" borderId="16" xfId="0" applyFill="1" applyBorder="1" applyProtection="1"/>
    <xf numFmtId="0" fontId="0" fillId="0" borderId="5" xfId="0" applyBorder="1" applyProtection="1"/>
    <xf numFmtId="0" fontId="0" fillId="4" borderId="5" xfId="0" applyFill="1" applyBorder="1" applyProtection="1"/>
    <xf numFmtId="0" fontId="8" fillId="0" borderId="0" xfId="0" applyFont="1"/>
    <xf numFmtId="0" fontId="0" fillId="0" borderId="19" xfId="0" applyBorder="1"/>
    <xf numFmtId="0" fontId="8" fillId="0" borderId="1" xfId="0" applyFont="1" applyBorder="1"/>
    <xf numFmtId="165" fontId="0" fillId="0" borderId="13" xfId="0" applyNumberFormat="1" applyBorder="1"/>
    <xf numFmtId="0" fontId="8" fillId="5" borderId="9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/>
    </xf>
    <xf numFmtId="0" fontId="0" fillId="8" borderId="5" xfId="0" applyFont="1" applyFill="1" applyBorder="1" applyProtection="1"/>
    <xf numFmtId="165" fontId="0" fillId="8" borderId="1" xfId="0" applyNumberFormat="1" applyFont="1" applyFill="1" applyBorder="1" applyProtection="1"/>
    <xf numFmtId="0" fontId="0" fillId="9" borderId="5" xfId="0" applyFont="1" applyFill="1" applyBorder="1" applyProtection="1"/>
    <xf numFmtId="165" fontId="0" fillId="9" borderId="0" xfId="0" applyNumberFormat="1" applyFill="1" applyProtection="1"/>
    <xf numFmtId="165" fontId="0" fillId="8" borderId="0" xfId="0" applyNumberFormat="1" applyFill="1" applyProtection="1"/>
    <xf numFmtId="0" fontId="8" fillId="0" borderId="20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8" fillId="9" borderId="24" xfId="0" applyFont="1" applyFill="1" applyBorder="1" applyAlignment="1" applyProtection="1">
      <alignment horizontal="center" vertical="center"/>
    </xf>
    <xf numFmtId="0" fontId="0" fillId="9" borderId="22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textRotation="90"/>
    </xf>
    <xf numFmtId="0" fontId="0" fillId="0" borderId="2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E994"/>
      <rgbColor rgb="FF99CCFF"/>
      <rgbColor rgb="FFFF99CC"/>
      <rgbColor rgb="FFCC99FF"/>
      <rgbColor rgb="FFD4EA6B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="110" zoomScaleNormal="110" workbookViewId="0">
      <selection activeCell="E3" sqref="E3"/>
    </sheetView>
  </sheetViews>
  <sheetFormatPr baseColWidth="10" defaultColWidth="8.375" defaultRowHeight="15.75"/>
  <cols>
    <col min="1" max="1" width="14" customWidth="1"/>
    <col min="2" max="2" width="11.125" customWidth="1"/>
    <col min="3" max="3" width="10.375" customWidth="1"/>
  </cols>
  <sheetData>
    <row r="1" spans="1:4" ht="16.5" thickBot="1">
      <c r="B1" s="71" t="s">
        <v>0</v>
      </c>
      <c r="C1" s="69" t="s">
        <v>1</v>
      </c>
    </row>
    <row r="2" spans="1:4" ht="19.5" thickBot="1">
      <c r="A2" s="1" t="s">
        <v>2</v>
      </c>
      <c r="B2" s="2">
        <v>1.8</v>
      </c>
      <c r="C2" s="72">
        <f>ROUND(B2*1.2,2)</f>
        <v>2.16</v>
      </c>
    </row>
    <row r="3" spans="1:4" ht="19.5" thickBot="1">
      <c r="A3" s="3" t="s">
        <v>3</v>
      </c>
      <c r="B3" s="2">
        <v>1.8</v>
      </c>
      <c r="C3" s="72">
        <f>ROUND(B2*1.2,2)</f>
        <v>2.16</v>
      </c>
    </row>
    <row r="4" spans="1:4" ht="19.5" thickBot="1">
      <c r="A4" s="3" t="s">
        <v>4</v>
      </c>
      <c r="B4" s="4">
        <v>2.5</v>
      </c>
      <c r="C4" s="72">
        <f t="shared" ref="C4:C17" si="0">ROUND(B4*1.2,2)</f>
        <v>3</v>
      </c>
    </row>
    <row r="5" spans="1:4" ht="19.5" thickBot="1">
      <c r="A5" s="3" t="s">
        <v>5</v>
      </c>
      <c r="B5" s="4">
        <v>2.5</v>
      </c>
      <c r="C5" s="72">
        <f t="shared" si="0"/>
        <v>3</v>
      </c>
    </row>
    <row r="6" spans="1:4" ht="19.5" thickBot="1">
      <c r="A6" s="5" t="s">
        <v>6</v>
      </c>
      <c r="B6" s="4">
        <v>1.35</v>
      </c>
      <c r="C6" s="72">
        <f t="shared" si="0"/>
        <v>1.62</v>
      </c>
    </row>
    <row r="7" spans="1:4" ht="19.5" thickBot="1">
      <c r="A7" s="6" t="s">
        <v>7</v>
      </c>
      <c r="B7" s="4">
        <v>1.35</v>
      </c>
      <c r="C7" s="72">
        <f t="shared" si="0"/>
        <v>1.62</v>
      </c>
    </row>
    <row r="8" spans="1:4" ht="19.5" thickBot="1">
      <c r="A8" s="7" t="s">
        <v>8</v>
      </c>
      <c r="B8" s="4">
        <v>1.35</v>
      </c>
      <c r="C8" s="72">
        <f t="shared" si="0"/>
        <v>1.62</v>
      </c>
    </row>
    <row r="9" spans="1:4" ht="19.5" thickBot="1">
      <c r="A9" s="7" t="s">
        <v>9</v>
      </c>
      <c r="B9" s="4">
        <v>1.35</v>
      </c>
      <c r="C9" s="72">
        <f t="shared" si="0"/>
        <v>1.62</v>
      </c>
    </row>
    <row r="10" spans="1:4" ht="19.5" thickBot="1">
      <c r="A10" s="3" t="s">
        <v>10</v>
      </c>
      <c r="B10" s="4">
        <v>1.62</v>
      </c>
      <c r="C10" s="72">
        <f t="shared" si="0"/>
        <v>1.94</v>
      </c>
    </row>
    <row r="11" spans="1:4" ht="19.5" thickBot="1">
      <c r="A11" s="3" t="s">
        <v>11</v>
      </c>
      <c r="B11" s="4">
        <v>2.25</v>
      </c>
      <c r="C11" s="72">
        <f t="shared" si="0"/>
        <v>2.7</v>
      </c>
    </row>
    <row r="12" spans="1:4" ht="19.5" thickBot="1">
      <c r="A12" s="3" t="s">
        <v>12</v>
      </c>
      <c r="B12" s="4">
        <v>1.35</v>
      </c>
      <c r="C12" s="72">
        <f t="shared" si="0"/>
        <v>1.62</v>
      </c>
    </row>
    <row r="13" spans="1:4" ht="19.5" thickBot="1">
      <c r="A13" s="8" t="s">
        <v>106</v>
      </c>
      <c r="B13" s="4">
        <v>0.7</v>
      </c>
      <c r="C13" s="72">
        <f t="shared" si="0"/>
        <v>0.84</v>
      </c>
      <c r="D13" s="69" t="s">
        <v>102</v>
      </c>
    </row>
    <row r="14" spans="1:4" ht="19.5" thickBot="1">
      <c r="A14" s="8" t="s">
        <v>99</v>
      </c>
      <c r="B14" s="4">
        <v>0.5</v>
      </c>
      <c r="C14" s="72">
        <f t="shared" si="0"/>
        <v>0.6</v>
      </c>
      <c r="D14" s="69" t="s">
        <v>102</v>
      </c>
    </row>
    <row r="15" spans="1:4" ht="19.5" thickBot="1">
      <c r="A15" s="8" t="s">
        <v>100</v>
      </c>
      <c r="B15" s="9">
        <v>0.7</v>
      </c>
      <c r="C15" s="72">
        <f t="shared" si="0"/>
        <v>0.84</v>
      </c>
      <c r="D15" t="s">
        <v>103</v>
      </c>
    </row>
    <row r="16" spans="1:4" ht="19.5" thickBot="1">
      <c r="A16" s="10" t="s">
        <v>101</v>
      </c>
      <c r="B16" s="9">
        <v>0.35</v>
      </c>
      <c r="C16" s="72">
        <f t="shared" si="0"/>
        <v>0.42</v>
      </c>
      <c r="D16" t="s">
        <v>104</v>
      </c>
    </row>
    <row r="17" spans="1:3" ht="19.5" thickBot="1">
      <c r="A17" s="70" t="s">
        <v>105</v>
      </c>
      <c r="B17" s="9">
        <v>7</v>
      </c>
      <c r="C17" s="72">
        <f t="shared" si="0"/>
        <v>8.4</v>
      </c>
    </row>
  </sheetData>
  <sheetProtection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Roman,Normal"&amp;Kffffff&amp;A</oddHeader>
    <oddFooter>&amp;C&amp;"Times New Roman,Normal"&amp;KffffffPage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88"/>
  <sheetViews>
    <sheetView tabSelected="1" zoomScaleNormal="100" workbookViewId="0">
      <pane ySplit="3" topLeftCell="A61" activePane="bottomLeft" state="frozen"/>
      <selection pane="bottomLeft" activeCell="C1" sqref="C1:D1"/>
    </sheetView>
  </sheetViews>
  <sheetFormatPr baseColWidth="10" defaultColWidth="10.375" defaultRowHeight="15.75"/>
  <cols>
    <col min="1" max="1" width="16.5" style="11" customWidth="1"/>
    <col min="2" max="2" width="38.625" style="12" customWidth="1"/>
    <col min="3" max="3" width="12.625" style="13" customWidth="1"/>
    <col min="4" max="4" width="12.625" style="11" customWidth="1"/>
    <col min="5" max="5" width="12.625" style="14" customWidth="1"/>
    <col min="6" max="6" width="38" style="11" customWidth="1"/>
    <col min="7" max="805" width="10.375" style="11"/>
    <col min="806" max="1024" width="8.375" style="11" customWidth="1"/>
  </cols>
  <sheetData>
    <row r="1" spans="1:1024" s="16" customFormat="1">
      <c r="A1" s="95" t="s">
        <v>13</v>
      </c>
      <c r="B1" s="95"/>
      <c r="C1" s="96"/>
      <c r="D1" s="96"/>
    </row>
    <row r="2" spans="1:1024" s="16" customFormat="1">
      <c r="A2" s="15"/>
      <c r="B2" s="15"/>
      <c r="C2" s="17"/>
    </row>
    <row r="3" spans="1:1024" s="16" customFormat="1">
      <c r="A3" s="15"/>
      <c r="C3" s="97" t="s">
        <v>14</v>
      </c>
      <c r="D3" s="97"/>
      <c r="E3" s="18">
        <f>SUM(E4:E86)</f>
        <v>0</v>
      </c>
    </row>
    <row r="4" spans="1:1024" s="16" customFormat="1">
      <c r="A4" s="15"/>
      <c r="B4" s="15"/>
      <c r="C4" s="19"/>
      <c r="E4" s="20"/>
    </row>
    <row r="5" spans="1:1024" s="23" customFormat="1">
      <c r="A5" s="21"/>
      <c r="B5" s="21"/>
      <c r="C5" s="22" t="s">
        <v>15</v>
      </c>
      <c r="D5" s="23" t="s">
        <v>16</v>
      </c>
      <c r="E5" s="24" t="s">
        <v>17</v>
      </c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</row>
    <row r="6" spans="1:1024" s="30" customFormat="1" ht="15.75" customHeight="1">
      <c r="A6" s="94" t="s">
        <v>18</v>
      </c>
      <c r="B6" s="26" t="s">
        <v>19</v>
      </c>
      <c r="C6" s="27">
        <f t="shared" ref="C6:C18" si="0">tomates</f>
        <v>2.16</v>
      </c>
      <c r="D6" s="28"/>
      <c r="E6" s="29">
        <f t="shared" ref="E6:E37" si="1">ROUND(C6*D6,2)</f>
        <v>0</v>
      </c>
    </row>
    <row r="7" spans="1:1024" s="16" customFormat="1" ht="18.75">
      <c r="A7" s="94"/>
      <c r="B7" s="31" t="s">
        <v>20</v>
      </c>
      <c r="C7" s="32">
        <f t="shared" si="0"/>
        <v>2.16</v>
      </c>
      <c r="D7" s="28"/>
      <c r="E7" s="20">
        <f t="shared" si="1"/>
        <v>0</v>
      </c>
    </row>
    <row r="8" spans="1:1024" s="35" customFormat="1" ht="18.75">
      <c r="A8" s="94"/>
      <c r="B8" s="26" t="s">
        <v>21</v>
      </c>
      <c r="C8" s="33">
        <f t="shared" si="0"/>
        <v>2.16</v>
      </c>
      <c r="D8" s="28"/>
      <c r="E8" s="34">
        <f t="shared" si="1"/>
        <v>0</v>
      </c>
    </row>
    <row r="9" spans="1:1024" s="16" customFormat="1" ht="18.75">
      <c r="A9" s="94"/>
      <c r="B9" s="31" t="s">
        <v>22</v>
      </c>
      <c r="C9" s="32">
        <f t="shared" si="0"/>
        <v>2.16</v>
      </c>
      <c r="D9" s="28"/>
      <c r="E9" s="20">
        <f t="shared" si="1"/>
        <v>0</v>
      </c>
    </row>
    <row r="10" spans="1:1024" s="35" customFormat="1" ht="18.75">
      <c r="A10" s="94"/>
      <c r="B10" s="26" t="s">
        <v>23</v>
      </c>
      <c r="C10" s="33">
        <f t="shared" si="0"/>
        <v>2.16</v>
      </c>
      <c r="D10" s="28"/>
      <c r="E10" s="34">
        <f t="shared" si="1"/>
        <v>0</v>
      </c>
    </row>
    <row r="11" spans="1:1024" s="16" customFormat="1" ht="18.75">
      <c r="A11" s="94"/>
      <c r="B11" s="31" t="s">
        <v>24</v>
      </c>
      <c r="C11" s="32">
        <f t="shared" si="0"/>
        <v>2.16</v>
      </c>
      <c r="D11" s="28"/>
      <c r="E11" s="20">
        <f t="shared" si="1"/>
        <v>0</v>
      </c>
    </row>
    <row r="12" spans="1:1024" s="35" customFormat="1" ht="18.75">
      <c r="A12" s="94"/>
      <c r="B12" s="26" t="s">
        <v>25</v>
      </c>
      <c r="C12" s="33">
        <f t="shared" si="0"/>
        <v>2.16</v>
      </c>
      <c r="D12" s="28"/>
      <c r="E12" s="34">
        <f t="shared" si="1"/>
        <v>0</v>
      </c>
    </row>
    <row r="13" spans="1:1024" s="16" customFormat="1" ht="18.75">
      <c r="A13" s="94"/>
      <c r="B13" s="31" t="s">
        <v>26</v>
      </c>
      <c r="C13" s="32">
        <f t="shared" si="0"/>
        <v>2.16</v>
      </c>
      <c r="D13" s="28"/>
      <c r="E13" s="20">
        <f t="shared" si="1"/>
        <v>0</v>
      </c>
    </row>
    <row r="14" spans="1:1024" s="35" customFormat="1" ht="18.75">
      <c r="A14" s="94"/>
      <c r="B14" s="26" t="s">
        <v>27</v>
      </c>
      <c r="C14" s="33">
        <f t="shared" si="0"/>
        <v>2.16</v>
      </c>
      <c r="D14" s="28"/>
      <c r="E14" s="34">
        <f t="shared" si="1"/>
        <v>0</v>
      </c>
    </row>
    <row r="15" spans="1:1024" s="16" customFormat="1" ht="18.75">
      <c r="A15" s="94"/>
      <c r="B15" s="31" t="s">
        <v>28</v>
      </c>
      <c r="C15" s="32">
        <f t="shared" si="0"/>
        <v>2.16</v>
      </c>
      <c r="D15" s="28"/>
      <c r="E15" s="20">
        <f t="shared" si="1"/>
        <v>0</v>
      </c>
    </row>
    <row r="16" spans="1:1024" s="35" customFormat="1" ht="18.75">
      <c r="A16" s="94"/>
      <c r="B16" s="26" t="s">
        <v>29</v>
      </c>
      <c r="C16" s="33">
        <f t="shared" si="0"/>
        <v>2.16</v>
      </c>
      <c r="D16" s="28"/>
      <c r="E16" s="34">
        <f t="shared" si="1"/>
        <v>0</v>
      </c>
    </row>
    <row r="17" spans="1:30" s="16" customFormat="1" ht="18.75">
      <c r="A17" s="94"/>
      <c r="B17" s="31" t="s">
        <v>30</v>
      </c>
      <c r="C17" s="32">
        <f t="shared" si="0"/>
        <v>2.16</v>
      </c>
      <c r="D17" s="28"/>
      <c r="E17" s="20">
        <f t="shared" si="1"/>
        <v>0</v>
      </c>
    </row>
    <row r="18" spans="1:30" s="35" customFormat="1" ht="15.75" customHeight="1">
      <c r="A18" s="94"/>
      <c r="B18" s="26" t="s">
        <v>31</v>
      </c>
      <c r="C18" s="36">
        <f t="shared" si="0"/>
        <v>2.16</v>
      </c>
      <c r="D18" s="28"/>
      <c r="E18" s="34">
        <f t="shared" si="1"/>
        <v>0</v>
      </c>
    </row>
    <row r="19" spans="1:30" s="16" customFormat="1" ht="17.25" customHeight="1">
      <c r="A19" s="94" t="s">
        <v>32</v>
      </c>
      <c r="B19" s="31" t="s">
        <v>33</v>
      </c>
      <c r="C19" s="37">
        <f t="shared" ref="C19:C25" si="2">tomates_cerise</f>
        <v>2.16</v>
      </c>
      <c r="D19" s="28"/>
      <c r="E19" s="20">
        <f t="shared" si="1"/>
        <v>0</v>
      </c>
    </row>
    <row r="20" spans="1:30" s="35" customFormat="1" ht="18.75">
      <c r="A20" s="94"/>
      <c r="B20" s="26" t="s">
        <v>34</v>
      </c>
      <c r="C20" s="33">
        <f t="shared" si="2"/>
        <v>2.16</v>
      </c>
      <c r="D20" s="28"/>
      <c r="E20" s="34">
        <f t="shared" si="1"/>
        <v>0</v>
      </c>
    </row>
    <row r="21" spans="1:30" s="16" customFormat="1" ht="18.75">
      <c r="A21" s="94"/>
      <c r="B21" s="31" t="s">
        <v>35</v>
      </c>
      <c r="C21" s="32">
        <f t="shared" si="2"/>
        <v>2.16</v>
      </c>
      <c r="D21" s="28"/>
      <c r="E21" s="20">
        <f t="shared" si="1"/>
        <v>0</v>
      </c>
    </row>
    <row r="22" spans="1:30" s="35" customFormat="1" ht="18.75">
      <c r="A22" s="94"/>
      <c r="B22" s="26" t="s">
        <v>36</v>
      </c>
      <c r="C22" s="33">
        <f t="shared" si="2"/>
        <v>2.16</v>
      </c>
      <c r="D22" s="28"/>
      <c r="E22" s="34">
        <f t="shared" si="1"/>
        <v>0</v>
      </c>
    </row>
    <row r="23" spans="1:30" s="16" customFormat="1" ht="18.75">
      <c r="A23" s="94"/>
      <c r="B23" s="31" t="s">
        <v>37</v>
      </c>
      <c r="C23" s="32">
        <f t="shared" si="2"/>
        <v>2.16</v>
      </c>
      <c r="D23" s="28"/>
      <c r="E23" s="20">
        <f t="shared" si="1"/>
        <v>0</v>
      </c>
    </row>
    <row r="24" spans="1:30" s="35" customFormat="1" ht="18.75">
      <c r="A24" s="94"/>
      <c r="B24" s="26" t="s">
        <v>38</v>
      </c>
      <c r="C24" s="33">
        <f t="shared" si="2"/>
        <v>2.16</v>
      </c>
      <c r="D24" s="28"/>
      <c r="E24" s="34">
        <f t="shared" si="1"/>
        <v>0</v>
      </c>
    </row>
    <row r="25" spans="1:30" s="16" customFormat="1" ht="18.75">
      <c r="A25" s="94"/>
      <c r="B25" s="31" t="s">
        <v>39</v>
      </c>
      <c r="C25" s="32">
        <f t="shared" si="2"/>
        <v>2.16</v>
      </c>
      <c r="D25" s="28"/>
      <c r="E25" s="20">
        <f t="shared" si="1"/>
        <v>0</v>
      </c>
    </row>
    <row r="26" spans="1:30" s="16" customFormat="1" ht="18.75">
      <c r="A26" s="89" t="s">
        <v>40</v>
      </c>
      <c r="B26" s="26" t="s">
        <v>41</v>
      </c>
      <c r="C26" s="33">
        <f>aubergine</f>
        <v>3</v>
      </c>
      <c r="D26" s="28"/>
      <c r="E26" s="34">
        <f t="shared" si="1"/>
        <v>0</v>
      </c>
      <c r="F26" s="35"/>
      <c r="G26" s="35"/>
      <c r="H26" s="35"/>
      <c r="I26" s="35"/>
    </row>
    <row r="27" spans="1:30" s="35" customFormat="1" ht="18.75">
      <c r="A27" s="89"/>
      <c r="B27" s="31" t="s">
        <v>42</v>
      </c>
      <c r="C27" s="38">
        <f>aubergine</f>
        <v>3</v>
      </c>
      <c r="D27" s="28"/>
      <c r="E27" s="39">
        <f t="shared" si="1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35" customFormat="1" ht="18.75">
      <c r="A28" s="89"/>
      <c r="B28" s="26" t="s">
        <v>43</v>
      </c>
      <c r="C28" s="41">
        <f>aubergine</f>
        <v>3</v>
      </c>
      <c r="D28" s="28"/>
      <c r="E28" s="42">
        <f t="shared" si="1"/>
        <v>0</v>
      </c>
    </row>
    <row r="29" spans="1:30" s="16" customFormat="1" ht="18.75">
      <c r="A29" s="89"/>
      <c r="B29" s="31" t="s">
        <v>44</v>
      </c>
      <c r="C29" s="43">
        <f>aubergine</f>
        <v>3</v>
      </c>
      <c r="D29" s="28"/>
      <c r="E29" s="20">
        <f t="shared" si="1"/>
        <v>0</v>
      </c>
    </row>
    <row r="30" spans="1:30" s="35" customFormat="1" ht="15.75" customHeight="1">
      <c r="A30" s="89" t="s">
        <v>5</v>
      </c>
      <c r="B30" s="26" t="s">
        <v>45</v>
      </c>
      <c r="C30" s="27">
        <f>poivron</f>
        <v>3</v>
      </c>
      <c r="D30" s="28"/>
      <c r="E30" s="34">
        <f t="shared" si="1"/>
        <v>0</v>
      </c>
    </row>
    <row r="31" spans="1:30" s="16" customFormat="1" ht="18.75">
      <c r="A31" s="89"/>
      <c r="B31" s="31" t="s">
        <v>46</v>
      </c>
      <c r="C31" s="32">
        <f>poivron</f>
        <v>3</v>
      </c>
      <c r="D31" s="28"/>
      <c r="E31" s="20">
        <f t="shared" si="1"/>
        <v>0</v>
      </c>
    </row>
    <row r="32" spans="1:30" s="35" customFormat="1" ht="18.75">
      <c r="A32" s="89"/>
      <c r="B32" s="26" t="s">
        <v>47</v>
      </c>
      <c r="C32" s="33">
        <f>poivron</f>
        <v>3</v>
      </c>
      <c r="D32" s="28"/>
      <c r="E32" s="34">
        <f t="shared" si="1"/>
        <v>0</v>
      </c>
    </row>
    <row r="33" spans="1:1024" s="16" customFormat="1" ht="18.75">
      <c r="A33" s="89"/>
      <c r="B33" s="31" t="s">
        <v>48</v>
      </c>
      <c r="C33" s="32">
        <f>poivron</f>
        <v>3</v>
      </c>
      <c r="D33" s="28"/>
      <c r="E33" s="20">
        <f t="shared" si="1"/>
        <v>0</v>
      </c>
    </row>
    <row r="34" spans="1:1024" s="35" customFormat="1" ht="18.75">
      <c r="A34" s="89"/>
      <c r="B34" s="26" t="s">
        <v>49</v>
      </c>
      <c r="C34" s="36">
        <f>poivron</f>
        <v>3</v>
      </c>
      <c r="D34" s="28"/>
      <c r="E34" s="34">
        <f t="shared" si="1"/>
        <v>0</v>
      </c>
    </row>
    <row r="35" spans="1:1024" s="16" customFormat="1" ht="17.25" customHeight="1">
      <c r="A35" s="94" t="s">
        <v>50</v>
      </c>
      <c r="B35" s="31" t="s">
        <v>51</v>
      </c>
      <c r="C35" s="37">
        <f>courgette</f>
        <v>1.62</v>
      </c>
      <c r="D35" s="28"/>
      <c r="E35" s="20">
        <f t="shared" si="1"/>
        <v>0</v>
      </c>
    </row>
    <row r="36" spans="1:1024" s="35" customFormat="1" ht="18.75">
      <c r="A36" s="94"/>
      <c r="B36" s="26" t="s">
        <v>52</v>
      </c>
      <c r="C36" s="36">
        <f>courgette</f>
        <v>1.62</v>
      </c>
      <c r="D36" s="28"/>
      <c r="E36" s="34">
        <f t="shared" si="1"/>
        <v>0</v>
      </c>
    </row>
    <row r="37" spans="1:1024" s="16" customFormat="1" ht="18.75">
      <c r="A37" s="89" t="s">
        <v>9</v>
      </c>
      <c r="B37" s="31" t="s">
        <v>53</v>
      </c>
      <c r="C37" s="37">
        <f>concombre</f>
        <v>1.62</v>
      </c>
      <c r="D37" s="28"/>
      <c r="E37" s="20">
        <f t="shared" si="1"/>
        <v>0</v>
      </c>
    </row>
    <row r="38" spans="1:1024" s="35" customFormat="1" ht="18.75">
      <c r="A38" s="89"/>
      <c r="B38" s="26" t="s">
        <v>54</v>
      </c>
      <c r="C38" s="36">
        <f>concombre</f>
        <v>1.62</v>
      </c>
      <c r="D38" s="28"/>
      <c r="E38" s="34">
        <f t="shared" ref="E38:E69" si="3">ROUND(C38*D38,2)</f>
        <v>0</v>
      </c>
    </row>
    <row r="39" spans="1:1024" s="40" customFormat="1" ht="18.75">
      <c r="A39" s="44" t="s">
        <v>55</v>
      </c>
      <c r="B39" s="31" t="s">
        <v>56</v>
      </c>
      <c r="C39" s="45">
        <f>cornichon</f>
        <v>1.62</v>
      </c>
      <c r="D39" s="28"/>
      <c r="E39" s="39">
        <f t="shared" si="3"/>
        <v>0</v>
      </c>
      <c r="ADZ39" s="46"/>
      <c r="AEA39" s="46"/>
      <c r="AEB39" s="46"/>
      <c r="AEC39" s="46"/>
      <c r="AED39" s="46"/>
      <c r="AEE39" s="46"/>
      <c r="AEF39" s="46"/>
      <c r="AEG39" s="46"/>
      <c r="AEH39" s="46"/>
      <c r="AEI39" s="46"/>
      <c r="AEJ39" s="46"/>
      <c r="AEK39" s="46"/>
      <c r="AEL39" s="46"/>
      <c r="AEM39" s="46"/>
      <c r="AEN39" s="46"/>
      <c r="AEO39" s="46"/>
      <c r="AEP39" s="46"/>
      <c r="AEQ39" s="46"/>
      <c r="AER39" s="46"/>
      <c r="AES39" s="46"/>
      <c r="AET39" s="46"/>
      <c r="AEU39" s="46"/>
      <c r="AEV39" s="46"/>
      <c r="AEW39" s="46"/>
      <c r="AEX39" s="46"/>
      <c r="AEY39" s="46"/>
      <c r="AEZ39" s="46"/>
      <c r="AFA39" s="46"/>
      <c r="AFB39" s="46"/>
      <c r="AFC39" s="46"/>
      <c r="AFD39" s="46"/>
      <c r="AFE39" s="46"/>
      <c r="AFF39" s="46"/>
      <c r="AFG39" s="46"/>
      <c r="AFH39" s="46"/>
      <c r="AFI39" s="46"/>
      <c r="AFJ39" s="46"/>
      <c r="AFK39" s="46"/>
      <c r="AFL39" s="46"/>
      <c r="AFM39" s="46"/>
      <c r="AFN39" s="46"/>
      <c r="AFO39" s="46"/>
      <c r="AFP39" s="46"/>
      <c r="AFQ39" s="46"/>
      <c r="AFR39" s="46"/>
      <c r="AFS39" s="46"/>
      <c r="AFT39" s="46"/>
      <c r="AFU39" s="46"/>
      <c r="AFV39" s="46"/>
      <c r="AFW39" s="46"/>
      <c r="AFX39" s="46"/>
      <c r="AFY39" s="46"/>
      <c r="AFZ39" s="46"/>
      <c r="AGA39" s="46"/>
      <c r="AGB39" s="46"/>
      <c r="AGC39" s="46"/>
      <c r="AGD39" s="46"/>
      <c r="AGE39" s="46"/>
      <c r="AGF39" s="46"/>
      <c r="AGG39" s="46"/>
      <c r="AGH39" s="46"/>
      <c r="AGI39" s="46"/>
      <c r="AGJ39" s="46"/>
      <c r="AGK39" s="46"/>
      <c r="AGL39" s="46"/>
      <c r="AGM39" s="46"/>
      <c r="AGN39" s="46"/>
      <c r="AGO39" s="46"/>
      <c r="AGP39" s="46"/>
      <c r="AGQ39" s="46"/>
      <c r="AGR39" s="46"/>
      <c r="AGS39" s="46"/>
      <c r="AGT39" s="46"/>
      <c r="AGU39" s="46"/>
      <c r="AGV39" s="46"/>
      <c r="AGW39" s="46"/>
      <c r="AGX39" s="46"/>
      <c r="AGY39" s="46"/>
      <c r="AGZ39" s="46"/>
      <c r="AHA39" s="46"/>
      <c r="AHB39" s="46"/>
      <c r="AHC39" s="46"/>
      <c r="AHD39" s="46"/>
      <c r="AHE39" s="46"/>
      <c r="AHF39" s="46"/>
      <c r="AHG39" s="46"/>
      <c r="AHH39" s="46"/>
      <c r="AHI39" s="46"/>
      <c r="AHJ39" s="46"/>
      <c r="AHK39" s="46"/>
      <c r="AHL39" s="46"/>
      <c r="AHM39" s="46"/>
      <c r="AHN39" s="46"/>
      <c r="AHO39" s="46"/>
      <c r="AHP39" s="46"/>
      <c r="AHQ39" s="46"/>
      <c r="AHR39" s="46"/>
      <c r="AHS39" s="46"/>
      <c r="AHT39" s="46"/>
      <c r="AHU39" s="46"/>
      <c r="AHV39" s="46"/>
      <c r="AHW39" s="46"/>
      <c r="AHX39" s="46"/>
      <c r="AHY39" s="46"/>
      <c r="AHZ39" s="46"/>
      <c r="AIA39" s="46"/>
      <c r="AIB39" s="46"/>
      <c r="AIC39" s="46"/>
      <c r="AID39" s="46"/>
      <c r="AIE39" s="46"/>
      <c r="AIF39" s="46"/>
      <c r="AIG39" s="46"/>
      <c r="AIH39" s="46"/>
      <c r="AII39" s="46"/>
      <c r="AIJ39" s="46"/>
      <c r="AIK39" s="46"/>
      <c r="AIL39" s="46"/>
      <c r="AIM39" s="46"/>
      <c r="AIN39" s="46"/>
      <c r="AIO39" s="46"/>
      <c r="AIP39" s="46"/>
      <c r="AIQ39" s="46"/>
      <c r="AIR39" s="46"/>
      <c r="AIS39" s="46"/>
      <c r="AIT39" s="46"/>
      <c r="AIU39" s="46"/>
      <c r="AIV39" s="46"/>
      <c r="AIW39" s="46"/>
      <c r="AIX39" s="46"/>
      <c r="AIY39" s="46"/>
      <c r="AIZ39" s="46"/>
      <c r="AJA39" s="46"/>
      <c r="AJB39" s="46"/>
      <c r="AJC39" s="46"/>
      <c r="AJD39" s="46"/>
      <c r="AJE39" s="46"/>
      <c r="AJF39" s="46"/>
      <c r="AJG39" s="46"/>
      <c r="AJH39" s="46"/>
      <c r="AJI39" s="46"/>
      <c r="AJJ39" s="46"/>
      <c r="AJK39" s="46"/>
      <c r="AJL39" s="46"/>
      <c r="AJM39" s="46"/>
      <c r="AJN39" s="46"/>
      <c r="AJO39" s="46"/>
      <c r="AJP39" s="46"/>
      <c r="AJQ39" s="46"/>
      <c r="AJR39" s="46"/>
      <c r="AJS39" s="46"/>
      <c r="AJT39" s="46"/>
      <c r="AJU39" s="46"/>
      <c r="AJV39" s="46"/>
      <c r="AJW39" s="46"/>
      <c r="AJX39" s="46"/>
      <c r="AJY39" s="46"/>
      <c r="AJZ39" s="46"/>
      <c r="AKA39" s="46"/>
      <c r="AKB39" s="46"/>
      <c r="AKC39" s="46"/>
      <c r="AKD39" s="46"/>
      <c r="AKE39" s="46"/>
      <c r="AKF39" s="46"/>
      <c r="AKG39" s="46"/>
      <c r="AKH39" s="46"/>
      <c r="AKI39" s="46"/>
      <c r="AKJ39" s="46"/>
      <c r="AKK39" s="46"/>
      <c r="AKL39" s="46"/>
      <c r="AKM39" s="46"/>
      <c r="AKN39" s="46"/>
      <c r="AKO39" s="46"/>
      <c r="AKP39" s="46"/>
      <c r="AKQ39" s="46"/>
      <c r="AKR39" s="46"/>
      <c r="AKS39" s="46"/>
      <c r="AKT39" s="46"/>
      <c r="AKU39" s="46"/>
      <c r="AKV39" s="46"/>
      <c r="AKW39" s="46"/>
      <c r="AKX39" s="46"/>
      <c r="AKY39" s="46"/>
      <c r="AKZ39" s="46"/>
      <c r="ALA39" s="46"/>
      <c r="ALB39" s="46"/>
      <c r="ALC39" s="46"/>
      <c r="ALD39" s="46"/>
      <c r="ALE39" s="46"/>
      <c r="ALF39" s="46"/>
      <c r="ALG39" s="46"/>
      <c r="ALH39" s="46"/>
      <c r="ALI39" s="46"/>
      <c r="ALJ39" s="46"/>
      <c r="ALK39" s="46"/>
      <c r="ALL39" s="46"/>
      <c r="ALM39" s="46"/>
      <c r="ALN39" s="46"/>
      <c r="ALO39" s="46"/>
      <c r="ALP39" s="46"/>
      <c r="ALQ39" s="46"/>
      <c r="ALR39" s="46"/>
      <c r="ALS39" s="46"/>
      <c r="ALT39" s="46"/>
      <c r="ALU39" s="46"/>
      <c r="ALV39" s="46"/>
      <c r="ALW39" s="46"/>
      <c r="ALX39" s="46"/>
      <c r="ALY39" s="46"/>
      <c r="ALZ39" s="46"/>
      <c r="AMA39" s="46"/>
      <c r="AMB39" s="46"/>
      <c r="AMC39" s="46"/>
      <c r="AMD39" s="46"/>
      <c r="AME39" s="46"/>
      <c r="AMF39" s="46"/>
      <c r="AMG39" s="46"/>
      <c r="AMH39" s="46"/>
      <c r="AMI39" s="46"/>
      <c r="AMJ39" s="46"/>
    </row>
    <row r="40" spans="1:1024" s="47" customFormat="1" ht="15.75" customHeight="1">
      <c r="A40" s="89" t="s">
        <v>57</v>
      </c>
      <c r="B40" s="26" t="s">
        <v>58</v>
      </c>
      <c r="C40" s="36">
        <f>melon</f>
        <v>1.62</v>
      </c>
      <c r="D40" s="28"/>
      <c r="E40" s="34">
        <f t="shared" si="3"/>
        <v>0</v>
      </c>
    </row>
    <row r="41" spans="1:1024" ht="16.5" customHeight="1">
      <c r="A41" s="89"/>
      <c r="B41" s="31" t="s">
        <v>59</v>
      </c>
      <c r="C41" s="45">
        <f>melon</f>
        <v>1.62</v>
      </c>
      <c r="D41" s="28"/>
      <c r="E41" s="39">
        <f t="shared" si="3"/>
        <v>0</v>
      </c>
    </row>
    <row r="42" spans="1:1024" s="16" customFormat="1" ht="18.75">
      <c r="A42" s="89" t="s">
        <v>60</v>
      </c>
      <c r="B42" s="26" t="s">
        <v>61</v>
      </c>
      <c r="C42" s="41">
        <f t="shared" ref="C42:C47" si="4">courge</f>
        <v>1.94</v>
      </c>
      <c r="D42" s="28"/>
      <c r="E42" s="48">
        <f t="shared" si="3"/>
        <v>0</v>
      </c>
    </row>
    <row r="43" spans="1:1024" s="35" customFormat="1" ht="18.75">
      <c r="A43" s="89"/>
      <c r="B43" s="31" t="s">
        <v>62</v>
      </c>
      <c r="C43" s="38">
        <f t="shared" si="4"/>
        <v>1.94</v>
      </c>
      <c r="D43" s="28"/>
      <c r="E43" s="39">
        <f t="shared" si="3"/>
        <v>0</v>
      </c>
    </row>
    <row r="44" spans="1:1024" s="16" customFormat="1" ht="18.75">
      <c r="A44" s="89"/>
      <c r="B44" s="26" t="s">
        <v>63</v>
      </c>
      <c r="C44" s="41">
        <f t="shared" si="4"/>
        <v>1.94</v>
      </c>
      <c r="D44" s="28"/>
      <c r="E44" s="48">
        <f t="shared" si="3"/>
        <v>0</v>
      </c>
    </row>
    <row r="45" spans="1:1024" s="35" customFormat="1" ht="18.75">
      <c r="A45" s="89"/>
      <c r="B45" s="31" t="s">
        <v>64</v>
      </c>
      <c r="C45" s="38">
        <f t="shared" si="4"/>
        <v>1.94</v>
      </c>
      <c r="D45" s="28"/>
      <c r="E45" s="39">
        <f t="shared" si="3"/>
        <v>0</v>
      </c>
    </row>
    <row r="46" spans="1:1024" s="16" customFormat="1" ht="18.75">
      <c r="A46" s="89"/>
      <c r="B46" s="26" t="s">
        <v>65</v>
      </c>
      <c r="C46" s="41">
        <f t="shared" si="4"/>
        <v>1.94</v>
      </c>
      <c r="D46" s="28"/>
      <c r="E46" s="48">
        <f t="shared" si="3"/>
        <v>0</v>
      </c>
    </row>
    <row r="47" spans="1:1024" s="35" customFormat="1" ht="18.75">
      <c r="A47" s="89"/>
      <c r="B47" s="31" t="s">
        <v>66</v>
      </c>
      <c r="C47" s="38">
        <f t="shared" si="4"/>
        <v>1.94</v>
      </c>
      <c r="D47" s="28"/>
      <c r="E47" s="39">
        <f t="shared" si="3"/>
        <v>0</v>
      </c>
    </row>
    <row r="48" spans="1:1024" s="47" customFormat="1" ht="18.75">
      <c r="A48" s="90" t="s">
        <v>12</v>
      </c>
      <c r="B48" s="26" t="s">
        <v>67</v>
      </c>
      <c r="C48" s="27">
        <f t="shared" ref="C48:C58" si="5">fleurs</f>
        <v>1.62</v>
      </c>
      <c r="D48" s="28"/>
      <c r="E48" s="48">
        <f t="shared" si="3"/>
        <v>0</v>
      </c>
    </row>
    <row r="49" spans="1:5" ht="18.75">
      <c r="A49" s="90"/>
      <c r="B49" s="31" t="s">
        <v>68</v>
      </c>
      <c r="C49" s="32">
        <f t="shared" si="5"/>
        <v>1.62</v>
      </c>
      <c r="D49" s="28"/>
      <c r="E49" s="39">
        <f t="shared" si="3"/>
        <v>0</v>
      </c>
    </row>
    <row r="50" spans="1:5" s="47" customFormat="1" ht="18.75">
      <c r="A50" s="90"/>
      <c r="B50" s="26" t="s">
        <v>69</v>
      </c>
      <c r="C50" s="27">
        <f t="shared" si="5"/>
        <v>1.62</v>
      </c>
      <c r="D50" s="28"/>
      <c r="E50" s="48">
        <f t="shared" si="3"/>
        <v>0</v>
      </c>
    </row>
    <row r="51" spans="1:5" ht="18.75">
      <c r="A51" s="90"/>
      <c r="B51" s="31" t="s">
        <v>70</v>
      </c>
      <c r="C51" s="32">
        <f t="shared" si="5"/>
        <v>1.62</v>
      </c>
      <c r="D51" s="28"/>
      <c r="E51" s="39">
        <f t="shared" si="3"/>
        <v>0</v>
      </c>
    </row>
    <row r="52" spans="1:5" s="47" customFormat="1" ht="18.75">
      <c r="A52" s="90"/>
      <c r="B52" s="26" t="s">
        <v>71</v>
      </c>
      <c r="C52" s="27">
        <f t="shared" si="5"/>
        <v>1.62</v>
      </c>
      <c r="D52" s="28"/>
      <c r="E52" s="48">
        <f t="shared" si="3"/>
        <v>0</v>
      </c>
    </row>
    <row r="53" spans="1:5" ht="18.75">
      <c r="A53" s="90"/>
      <c r="B53" s="31" t="s">
        <v>72</v>
      </c>
      <c r="C53" s="32">
        <f t="shared" si="5"/>
        <v>1.62</v>
      </c>
      <c r="D53" s="28"/>
      <c r="E53" s="39">
        <f t="shared" si="3"/>
        <v>0</v>
      </c>
    </row>
    <row r="54" spans="1:5" s="47" customFormat="1" ht="18.75">
      <c r="A54" s="90"/>
      <c r="B54" s="26" t="s">
        <v>73</v>
      </c>
      <c r="C54" s="27">
        <f t="shared" si="5"/>
        <v>1.62</v>
      </c>
      <c r="D54" s="28"/>
      <c r="E54" s="48">
        <f t="shared" si="3"/>
        <v>0</v>
      </c>
    </row>
    <row r="55" spans="1:5" ht="18.75">
      <c r="A55" s="90"/>
      <c r="B55" s="31" t="s">
        <v>74</v>
      </c>
      <c r="C55" s="32">
        <f t="shared" si="5"/>
        <v>1.62</v>
      </c>
      <c r="D55" s="28"/>
      <c r="E55" s="39">
        <f t="shared" si="3"/>
        <v>0</v>
      </c>
    </row>
    <row r="56" spans="1:5" s="47" customFormat="1" ht="18.75">
      <c r="A56" s="90"/>
      <c r="B56" s="26" t="s">
        <v>75</v>
      </c>
      <c r="C56" s="27">
        <f t="shared" si="5"/>
        <v>1.62</v>
      </c>
      <c r="D56" s="28"/>
      <c r="E56" s="48">
        <f t="shared" si="3"/>
        <v>0</v>
      </c>
    </row>
    <row r="57" spans="1:5" ht="18.75">
      <c r="A57" s="90"/>
      <c r="B57" s="31" t="s">
        <v>76</v>
      </c>
      <c r="C57" s="32">
        <f t="shared" si="5"/>
        <v>1.62</v>
      </c>
      <c r="D57" s="28"/>
      <c r="E57" s="39">
        <f t="shared" si="3"/>
        <v>0</v>
      </c>
    </row>
    <row r="58" spans="1:5" s="47" customFormat="1" ht="18.75">
      <c r="A58" s="90"/>
      <c r="B58" s="26" t="s">
        <v>77</v>
      </c>
      <c r="C58" s="27">
        <f t="shared" si="5"/>
        <v>1.62</v>
      </c>
      <c r="D58" s="28"/>
      <c r="E58" s="48">
        <f t="shared" si="3"/>
        <v>0</v>
      </c>
    </row>
    <row r="59" spans="1:5" ht="18.75">
      <c r="A59" s="90" t="s">
        <v>11</v>
      </c>
      <c r="B59" s="31" t="s">
        <v>78</v>
      </c>
      <c r="C59" s="49">
        <f t="shared" ref="C59:C74" si="6">aromatiques</f>
        <v>2.7</v>
      </c>
      <c r="D59" s="28"/>
      <c r="E59" s="39">
        <f t="shared" si="3"/>
        <v>0</v>
      </c>
    </row>
    <row r="60" spans="1:5" s="47" customFormat="1" ht="18.75">
      <c r="A60" s="90"/>
      <c r="B60" s="26" t="s">
        <v>79</v>
      </c>
      <c r="C60" s="50">
        <f t="shared" si="6"/>
        <v>2.7</v>
      </c>
      <c r="D60" s="28"/>
      <c r="E60" s="48">
        <f t="shared" si="3"/>
        <v>0</v>
      </c>
    </row>
    <row r="61" spans="1:5" ht="18.75">
      <c r="A61" s="90"/>
      <c r="B61" s="31" t="s">
        <v>80</v>
      </c>
      <c r="C61" s="49">
        <f t="shared" si="6"/>
        <v>2.7</v>
      </c>
      <c r="D61" s="28"/>
      <c r="E61" s="39">
        <f t="shared" si="3"/>
        <v>0</v>
      </c>
    </row>
    <row r="62" spans="1:5" s="47" customFormat="1" ht="18.75">
      <c r="A62" s="90"/>
      <c r="B62" s="26" t="s">
        <v>81</v>
      </c>
      <c r="C62" s="50">
        <f t="shared" si="6"/>
        <v>2.7</v>
      </c>
      <c r="D62" s="28"/>
      <c r="E62" s="48">
        <f t="shared" si="3"/>
        <v>0</v>
      </c>
    </row>
    <row r="63" spans="1:5" ht="18.75">
      <c r="A63" s="90"/>
      <c r="B63" s="31" t="s">
        <v>82</v>
      </c>
      <c r="C63" s="49">
        <f t="shared" si="6"/>
        <v>2.7</v>
      </c>
      <c r="D63" s="28"/>
      <c r="E63" s="39">
        <f t="shared" si="3"/>
        <v>0</v>
      </c>
    </row>
    <row r="64" spans="1:5" s="47" customFormat="1" ht="18.75">
      <c r="A64" s="90"/>
      <c r="B64" s="26" t="s">
        <v>83</v>
      </c>
      <c r="C64" s="50">
        <f t="shared" si="6"/>
        <v>2.7</v>
      </c>
      <c r="D64" s="28"/>
      <c r="E64" s="48">
        <f t="shared" si="3"/>
        <v>0</v>
      </c>
    </row>
    <row r="65" spans="1:6" ht="18.75">
      <c r="A65" s="90"/>
      <c r="B65" s="31" t="s">
        <v>84</v>
      </c>
      <c r="C65" s="49">
        <f t="shared" si="6"/>
        <v>2.7</v>
      </c>
      <c r="D65" s="28"/>
      <c r="E65" s="39">
        <f t="shared" si="3"/>
        <v>0</v>
      </c>
    </row>
    <row r="66" spans="1:6" s="47" customFormat="1" ht="18.75">
      <c r="A66" s="90"/>
      <c r="B66" s="26" t="s">
        <v>85</v>
      </c>
      <c r="C66" s="50">
        <f t="shared" si="6"/>
        <v>2.7</v>
      </c>
      <c r="D66" s="28"/>
      <c r="E66" s="48">
        <f t="shared" si="3"/>
        <v>0</v>
      </c>
    </row>
    <row r="67" spans="1:6" ht="18.75">
      <c r="A67" s="90"/>
      <c r="B67" s="31" t="s">
        <v>86</v>
      </c>
      <c r="C67" s="49">
        <f t="shared" si="6"/>
        <v>2.7</v>
      </c>
      <c r="D67" s="28"/>
      <c r="E67" s="39">
        <f t="shared" si="3"/>
        <v>0</v>
      </c>
    </row>
    <row r="68" spans="1:6" s="47" customFormat="1" ht="18.75">
      <c r="A68" s="90"/>
      <c r="B68" s="26" t="s">
        <v>87</v>
      </c>
      <c r="C68" s="50">
        <f t="shared" si="6"/>
        <v>2.7</v>
      </c>
      <c r="D68" s="28"/>
      <c r="E68" s="48">
        <f t="shared" si="3"/>
        <v>0</v>
      </c>
    </row>
    <row r="69" spans="1:6" ht="18.75">
      <c r="A69" s="90"/>
      <c r="B69" s="31" t="s">
        <v>88</v>
      </c>
      <c r="C69" s="49">
        <f t="shared" si="6"/>
        <v>2.7</v>
      </c>
      <c r="D69" s="28"/>
      <c r="E69" s="39">
        <f t="shared" si="3"/>
        <v>0</v>
      </c>
    </row>
    <row r="70" spans="1:6" s="47" customFormat="1" ht="18.75">
      <c r="A70" s="90"/>
      <c r="B70" s="26" t="s">
        <v>89</v>
      </c>
      <c r="C70" s="50">
        <f t="shared" si="6"/>
        <v>2.7</v>
      </c>
      <c r="D70" s="28"/>
      <c r="E70" s="48">
        <f t="shared" ref="E70:E86" si="7">ROUND(C70*D70,2)</f>
        <v>0</v>
      </c>
    </row>
    <row r="71" spans="1:6" ht="18.75">
      <c r="A71" s="90"/>
      <c r="B71" s="31" t="s">
        <v>90</v>
      </c>
      <c r="C71" s="49">
        <f t="shared" si="6"/>
        <v>2.7</v>
      </c>
      <c r="D71" s="28"/>
      <c r="E71" s="39">
        <f t="shared" si="7"/>
        <v>0</v>
      </c>
    </row>
    <row r="72" spans="1:6" s="47" customFormat="1" ht="18.75">
      <c r="A72" s="90"/>
      <c r="B72" s="26" t="s">
        <v>91</v>
      </c>
      <c r="C72" s="50">
        <f t="shared" si="6"/>
        <v>2.7</v>
      </c>
      <c r="D72" s="28"/>
      <c r="E72" s="48">
        <f t="shared" si="7"/>
        <v>0</v>
      </c>
    </row>
    <row r="73" spans="1:6" ht="18.75">
      <c r="A73" s="90"/>
      <c r="B73" s="31" t="s">
        <v>92</v>
      </c>
      <c r="C73" s="49">
        <f t="shared" si="6"/>
        <v>2.7</v>
      </c>
      <c r="D73" s="28"/>
      <c r="E73" s="39">
        <f t="shared" si="7"/>
        <v>0</v>
      </c>
    </row>
    <row r="74" spans="1:6" s="47" customFormat="1" ht="19.5" thickBot="1">
      <c r="A74" s="90"/>
      <c r="B74" s="26" t="s">
        <v>93</v>
      </c>
      <c r="C74" s="50">
        <f t="shared" si="6"/>
        <v>2.7</v>
      </c>
      <c r="D74" s="28"/>
      <c r="E74" s="48">
        <f t="shared" si="7"/>
        <v>0</v>
      </c>
    </row>
    <row r="75" spans="1:6" s="35" customFormat="1" ht="15.75" customHeight="1">
      <c r="A75" s="91" t="s">
        <v>98</v>
      </c>
      <c r="B75" s="65" t="s">
        <v>107</v>
      </c>
      <c r="C75" s="51">
        <f>choux</f>
        <v>0.84</v>
      </c>
      <c r="D75" s="28"/>
      <c r="E75" s="39">
        <f t="shared" si="7"/>
        <v>0</v>
      </c>
      <c r="F75" s="81" t="s">
        <v>116</v>
      </c>
    </row>
    <row r="76" spans="1:6" s="16" customFormat="1" ht="15.75" customHeight="1">
      <c r="A76" s="82"/>
      <c r="B76" s="66" t="s">
        <v>108</v>
      </c>
      <c r="C76" s="52">
        <f>choux</f>
        <v>0.84</v>
      </c>
      <c r="D76" s="28"/>
      <c r="E76" s="53">
        <f t="shared" si="7"/>
        <v>0</v>
      </c>
      <c r="F76" s="82"/>
    </row>
    <row r="77" spans="1:6" s="35" customFormat="1" ht="15.75" customHeight="1">
      <c r="A77" s="82"/>
      <c r="B77" s="67" t="s">
        <v>109</v>
      </c>
      <c r="C77" s="54">
        <f>choux</f>
        <v>0.84</v>
      </c>
      <c r="D77" s="28"/>
      <c r="E77" s="39">
        <f t="shared" si="7"/>
        <v>0</v>
      </c>
      <c r="F77" s="82"/>
    </row>
    <row r="78" spans="1:6" s="16" customFormat="1" ht="15.75" customHeight="1">
      <c r="A78" s="82"/>
      <c r="B78" s="68" t="s">
        <v>110</v>
      </c>
      <c r="C78" s="52">
        <f>choux</f>
        <v>0.84</v>
      </c>
      <c r="D78" s="28"/>
      <c r="E78" s="53">
        <f t="shared" si="7"/>
        <v>0</v>
      </c>
      <c r="F78" s="82"/>
    </row>
    <row r="79" spans="1:6" s="35" customFormat="1" ht="15.75" customHeight="1" thickBot="1">
      <c r="A79" s="83"/>
      <c r="B79" s="67" t="s">
        <v>111</v>
      </c>
      <c r="C79" s="55">
        <f>choux</f>
        <v>0.84</v>
      </c>
      <c r="D79" s="28"/>
      <c r="E79" s="39">
        <f t="shared" si="7"/>
        <v>0</v>
      </c>
      <c r="F79" s="83"/>
    </row>
    <row r="80" spans="1:6" s="47" customFormat="1" ht="16.5" thickBot="1">
      <c r="A80" s="92" t="s">
        <v>101</v>
      </c>
      <c r="B80" s="68" t="s">
        <v>112</v>
      </c>
      <c r="C80" s="56">
        <f>salades</f>
        <v>0.42</v>
      </c>
      <c r="D80" s="28"/>
      <c r="E80" s="53">
        <f t="shared" si="7"/>
        <v>0</v>
      </c>
      <c r="F80" s="84" t="s">
        <v>116</v>
      </c>
    </row>
    <row r="81" spans="1:6" ht="16.5" thickBot="1">
      <c r="A81" s="93"/>
      <c r="B81" s="67" t="s">
        <v>113</v>
      </c>
      <c r="C81" s="13">
        <f>salades</f>
        <v>0.42</v>
      </c>
      <c r="D81" s="28"/>
      <c r="E81" s="39">
        <f t="shared" si="7"/>
        <v>0</v>
      </c>
      <c r="F81" s="85"/>
    </row>
    <row r="82" spans="1:6" s="47" customFormat="1" ht="16.5" thickBot="1">
      <c r="A82" s="93"/>
      <c r="B82" s="68" t="s">
        <v>114</v>
      </c>
      <c r="C82" s="57">
        <f>salades</f>
        <v>0.42</v>
      </c>
      <c r="D82" s="28"/>
      <c r="E82" s="53">
        <f t="shared" si="7"/>
        <v>0</v>
      </c>
      <c r="F82" s="86"/>
    </row>
    <row r="83" spans="1:6" s="16" customFormat="1" ht="15.75" customHeight="1" thickBot="1">
      <c r="A83" s="75" t="s">
        <v>99</v>
      </c>
      <c r="B83" s="67" t="s">
        <v>97</v>
      </c>
      <c r="C83" s="58">
        <f>betterave</f>
        <v>0.6</v>
      </c>
      <c r="D83" s="28"/>
      <c r="E83" s="20">
        <f t="shared" si="7"/>
        <v>0</v>
      </c>
      <c r="F83" s="74" t="s">
        <v>116</v>
      </c>
    </row>
    <row r="84" spans="1:6">
      <c r="A84" s="87" t="s">
        <v>100</v>
      </c>
      <c r="B84" s="76" t="s">
        <v>95</v>
      </c>
      <c r="C84" s="77">
        <f>CELERI</f>
        <v>0.84</v>
      </c>
      <c r="D84" s="28"/>
      <c r="E84" s="80">
        <f t="shared" ref="E84:E85" si="8">ROUND(C84*D84,2)</f>
        <v>0</v>
      </c>
      <c r="F84" s="81" t="s">
        <v>116</v>
      </c>
    </row>
    <row r="85" spans="1:6" s="47" customFormat="1" ht="16.5" thickBot="1">
      <c r="A85" s="88"/>
      <c r="B85" s="78" t="s">
        <v>96</v>
      </c>
      <c r="C85" s="79">
        <f>CELERI</f>
        <v>0.84</v>
      </c>
      <c r="D85" s="28"/>
      <c r="E85" s="79">
        <f t="shared" si="8"/>
        <v>0</v>
      </c>
      <c r="F85" s="83"/>
    </row>
    <row r="86" spans="1:6" s="35" customFormat="1" ht="16.5" customHeight="1" thickBot="1">
      <c r="A86" s="75" t="s">
        <v>117</v>
      </c>
      <c r="B86" s="26" t="s">
        <v>94</v>
      </c>
      <c r="C86" s="59">
        <f>Poireau</f>
        <v>8.4</v>
      </c>
      <c r="D86" s="28"/>
      <c r="E86" s="34">
        <f t="shared" si="7"/>
        <v>0</v>
      </c>
      <c r="F86" s="73" t="s">
        <v>115</v>
      </c>
    </row>
    <row r="87" spans="1:6" s="46" customFormat="1" ht="17.25" customHeight="1">
      <c r="B87" s="60"/>
      <c r="C87" s="61"/>
      <c r="E87" s="62"/>
    </row>
    <row r="88" spans="1:6" s="63" customFormat="1">
      <c r="B88" s="64"/>
      <c r="C88" s="13"/>
      <c r="E88" s="14"/>
    </row>
  </sheetData>
  <sheetProtection sheet="1" objects="1" scenarios="1" selectLockedCells="1"/>
  <mergeCells count="19">
    <mergeCell ref="A1:B1"/>
    <mergeCell ref="C1:D1"/>
    <mergeCell ref="C3:D3"/>
    <mergeCell ref="A6:A18"/>
    <mergeCell ref="A19:A25"/>
    <mergeCell ref="A26:A29"/>
    <mergeCell ref="A30:A34"/>
    <mergeCell ref="A35:A36"/>
    <mergeCell ref="A37:A38"/>
    <mergeCell ref="A40:A41"/>
    <mergeCell ref="F75:F79"/>
    <mergeCell ref="F80:F82"/>
    <mergeCell ref="A84:A85"/>
    <mergeCell ref="F84:F85"/>
    <mergeCell ref="A42:A47"/>
    <mergeCell ref="A48:A58"/>
    <mergeCell ref="A59:A74"/>
    <mergeCell ref="A75:A79"/>
    <mergeCell ref="A80:A82"/>
  </mergeCells>
  <dataValidations count="1">
    <dataValidation type="whole" operator="greaterThanOrEqual" allowBlank="1" showErrorMessage="1" sqref="D6:D86">
      <formula1>0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16</vt:i4>
      </vt:variant>
    </vt:vector>
  </HeadingPairs>
  <TitlesOfParts>
    <vt:vector size="18" baseType="lpstr">
      <vt:lpstr>Prix</vt:lpstr>
      <vt:lpstr>RESERVATION</vt:lpstr>
      <vt:lpstr>aromatiques</vt:lpstr>
      <vt:lpstr>aubergine</vt:lpstr>
      <vt:lpstr>betterave</vt:lpstr>
      <vt:lpstr>CELERI</vt:lpstr>
      <vt:lpstr>choux</vt:lpstr>
      <vt:lpstr>concombre</vt:lpstr>
      <vt:lpstr>cornichon</vt:lpstr>
      <vt:lpstr>courge</vt:lpstr>
      <vt:lpstr>courgette</vt:lpstr>
      <vt:lpstr>fleurs</vt:lpstr>
      <vt:lpstr>melon</vt:lpstr>
      <vt:lpstr>Poireau</vt:lpstr>
      <vt:lpstr>poivron</vt:lpstr>
      <vt:lpstr>salades</vt:lpstr>
      <vt:lpstr>tomates</vt:lpstr>
      <vt:lpstr>tomates_cerise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Odile</cp:lastModifiedBy>
  <cp:revision>11</cp:revision>
  <dcterms:created xsi:type="dcterms:W3CDTF">2022-04-14T13:53:30Z</dcterms:created>
  <dcterms:modified xsi:type="dcterms:W3CDTF">2024-04-26T07:42:09Z</dcterms:modified>
  <dc:language>fr-FR</dc:language>
</cp:coreProperties>
</file>